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 X 03\Documents\llanes\"/>
    </mc:Choice>
  </mc:AlternateContent>
  <bookViews>
    <workbookView xWindow="240" yWindow="75" windowWidth="20115" windowHeight="7995"/>
  </bookViews>
  <sheets>
    <sheet name="PROP 2017" sheetId="1" r:id="rId1"/>
  </sheets>
  <definedNames>
    <definedName name="_xlnm._FilterDatabase" localSheetId="0" hidden="1">'PROP 2017'!$A$3:$E$39</definedName>
  </definedNames>
  <calcPr calcId="152511"/>
</workbook>
</file>

<file path=xl/calcChain.xml><?xml version="1.0" encoding="utf-8"?>
<calcChain xmlns="http://schemas.openxmlformats.org/spreadsheetml/2006/main">
  <c r="F39" i="1" l="1"/>
  <c r="E12" i="1"/>
  <c r="E9" i="1" s="1"/>
  <c r="E7" i="1"/>
  <c r="E4" i="1" s="1"/>
  <c r="G3" i="1" s="1"/>
  <c r="F42" i="1"/>
  <c r="E37" i="1"/>
  <c r="E18" i="1"/>
  <c r="F18" i="1"/>
  <c r="F24" i="1"/>
  <c r="E24" i="1"/>
  <c r="E13" i="1"/>
  <c r="F13" i="1"/>
  <c r="I12" i="1"/>
  <c r="I10" i="1"/>
  <c r="I11" i="1"/>
  <c r="I7" i="1"/>
  <c r="I8" i="1"/>
  <c r="I5" i="1"/>
  <c r="I6" i="1"/>
  <c r="E41" i="1" l="1"/>
  <c r="F37" i="1" s="1"/>
  <c r="F41" i="1" s="1"/>
  <c r="G42" i="1" s="1"/>
</calcChain>
</file>

<file path=xl/sharedStrings.xml><?xml version="1.0" encoding="utf-8"?>
<sst xmlns="http://schemas.openxmlformats.org/spreadsheetml/2006/main" count="74" uniqueCount="38">
  <si>
    <t>MUNICIPIO</t>
  </si>
  <si>
    <t>DESCRIPCION DE LA OBRA</t>
  </si>
  <si>
    <t>IMPORTE</t>
  </si>
  <si>
    <t>ARTEAGA</t>
  </si>
  <si>
    <t>CUATRO CIENEGAS</t>
  </si>
  <si>
    <t>JIMENEZ</t>
  </si>
  <si>
    <t>MUZQUIZ</t>
  </si>
  <si>
    <t>SAN PEDRO</t>
  </si>
  <si>
    <t>CONSTRUCCION DE CUARTOS ADICIONALES EN ZONA RURAL Y URBANA</t>
  </si>
  <si>
    <t>SALTILLO</t>
  </si>
  <si>
    <t>CONSTRUCCION DE BAÑOS CON FOSA, EN ZONA RURAL Y URBANA</t>
  </si>
  <si>
    <t>CONSTRUCCION DE OBRAS DE ALCANTARILLADO Y DESCARGAS DOMICILIARIAS</t>
  </si>
  <si>
    <t>TORREON</t>
  </si>
  <si>
    <t>CONSTRUCCION DE OBRAS DE AGUA POTABLE Y TOMAS  DOMICILIARIAS</t>
  </si>
  <si>
    <t>HACINAMIENTO</t>
  </si>
  <si>
    <t>DRENAJE</t>
  </si>
  <si>
    <t>AGUA POTABLE</t>
  </si>
  <si>
    <t>ELECTRIFICACION</t>
  </si>
  <si>
    <t>INTRODUCCION DE LINEA Y RED ELECTRICA</t>
  </si>
  <si>
    <t>RAMOS ARIZPE</t>
  </si>
  <si>
    <t>CASTAÑOS</t>
  </si>
  <si>
    <t>FRONTERA</t>
  </si>
  <si>
    <t>GUERRERO</t>
  </si>
  <si>
    <t>OCAMPO</t>
  </si>
  <si>
    <t>PARRAS</t>
  </si>
  <si>
    <t>MORELOS</t>
  </si>
  <si>
    <t>MONCLOVA</t>
  </si>
  <si>
    <t>NAVA</t>
  </si>
  <si>
    <t>PIEDRAS NEGRAS</t>
  </si>
  <si>
    <t>N°</t>
  </si>
  <si>
    <t>REHABILITACION, EQUIPAMIENTO, RED DE DISTRIBUCION Y PLANTA DE OSMOSIS</t>
  </si>
  <si>
    <t xml:space="preserve">TECHOS </t>
  </si>
  <si>
    <t>SUMINISTRO E INSTALACION DE TECHOS</t>
  </si>
  <si>
    <t>SERVICIOS BASICOS (BAÑOS)</t>
  </si>
  <si>
    <t>GASTOS INDIRECTOS</t>
  </si>
  <si>
    <t>GRAN TOTAL</t>
  </si>
  <si>
    <t>COBERTURA ESTATAL</t>
  </si>
  <si>
    <t>PROPUESTA DE INVERSIÓN DEL FONDO DE INFRAESTRUCTURA SOCIAL ESTATAL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</si>
</sst>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3" fontId="1" fillId="3" borderId="1" xfId="0" applyNumberFormat="1" applyFont="1" applyFill="1" applyBorder="1"/>
    <xf numFmtId="0" fontId="0" fillId="3" borderId="0" xfId="0" applyFill="1"/>
    <xf numFmtId="0" fontId="1" fillId="3" borderId="0" xfId="0" applyFont="1" applyFill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1" fillId="3" borderId="0" xfId="0" applyNumberFormat="1" applyFont="1" applyFill="1"/>
    <xf numFmtId="3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3" fontId="0" fillId="2" borderId="0" xfId="0" applyNumberFormat="1" applyFill="1" applyBorder="1"/>
    <xf numFmtId="0" fontId="3" fillId="0" borderId="0" xfId="0" applyFont="1" applyAlignment="1">
      <alignment horizontal="right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13" zoomScale="110" zoomScaleNormal="110" workbookViewId="0">
      <selection activeCell="J19" sqref="J19"/>
    </sheetView>
  </sheetViews>
  <sheetFormatPr baseColWidth="10" defaultRowHeight="15" x14ac:dyDescent="0.25"/>
  <cols>
    <col min="1" max="1" width="6.5703125" customWidth="1"/>
    <col min="2" max="2" width="6.7109375" customWidth="1"/>
    <col min="3" max="3" width="21.42578125" customWidth="1"/>
    <col min="4" max="4" width="57.28515625" customWidth="1"/>
    <col min="5" max="5" width="22.42578125" customWidth="1"/>
    <col min="6" max="6" width="0" hidden="1" customWidth="1"/>
    <col min="7" max="7" width="22.140625" hidden="1" customWidth="1"/>
    <col min="8" max="9" width="0" hidden="1" customWidth="1"/>
  </cols>
  <sheetData>
    <row r="1" spans="1:9" x14ac:dyDescent="0.25">
      <c r="A1" t="s">
        <v>37</v>
      </c>
    </row>
    <row r="3" spans="1:9" x14ac:dyDescent="0.25">
      <c r="A3" s="13" t="s">
        <v>29</v>
      </c>
      <c r="B3" s="13" t="s">
        <v>29</v>
      </c>
      <c r="C3" s="3" t="s">
        <v>0</v>
      </c>
      <c r="D3" s="3" t="s">
        <v>1</v>
      </c>
      <c r="E3" s="3" t="s">
        <v>2</v>
      </c>
      <c r="F3" s="1"/>
      <c r="G3" s="21">
        <f>+F4-E4</f>
        <v>0</v>
      </c>
    </row>
    <row r="4" spans="1:9" x14ac:dyDescent="0.25">
      <c r="A4" s="14"/>
      <c r="B4" s="14"/>
      <c r="C4" s="8"/>
      <c r="D4" s="8" t="s">
        <v>14</v>
      </c>
      <c r="E4" s="10">
        <f>SUM(E5:E8)</f>
        <v>8661755</v>
      </c>
      <c r="F4" s="2">
        <v>8661755</v>
      </c>
    </row>
    <row r="5" spans="1:9" ht="30" x14ac:dyDescent="0.25">
      <c r="A5" s="13">
        <v>1</v>
      </c>
      <c r="B5" s="13">
        <v>1</v>
      </c>
      <c r="C5" s="16" t="s">
        <v>3</v>
      </c>
      <c r="D5" s="4" t="s">
        <v>8</v>
      </c>
      <c r="E5" s="5">
        <v>1305000</v>
      </c>
      <c r="G5">
        <v>30</v>
      </c>
      <c r="H5">
        <v>43500</v>
      </c>
      <c r="I5">
        <f t="shared" ref="I5:I6" si="0">+G5*H5</f>
        <v>1305000</v>
      </c>
    </row>
    <row r="6" spans="1:9" ht="30" x14ac:dyDescent="0.25">
      <c r="A6" s="13">
        <v>2</v>
      </c>
      <c r="B6" s="13">
        <v>2</v>
      </c>
      <c r="C6" s="17" t="s">
        <v>5</v>
      </c>
      <c r="D6" s="4" t="s">
        <v>8</v>
      </c>
      <c r="E6" s="5">
        <v>1740000</v>
      </c>
      <c r="G6">
        <v>40</v>
      </c>
      <c r="H6">
        <v>43500</v>
      </c>
      <c r="I6">
        <f t="shared" si="0"/>
        <v>1740000</v>
      </c>
    </row>
    <row r="7" spans="1:9" ht="30" x14ac:dyDescent="0.25">
      <c r="A7" s="13">
        <v>3</v>
      </c>
      <c r="B7" s="13">
        <v>3</v>
      </c>
      <c r="C7" s="17" t="s">
        <v>6</v>
      </c>
      <c r="D7" s="4" t="s">
        <v>8</v>
      </c>
      <c r="E7" s="5">
        <f>1087500+396755</f>
        <v>1484255</v>
      </c>
      <c r="G7">
        <v>25</v>
      </c>
      <c r="H7">
        <v>43500</v>
      </c>
      <c r="I7">
        <f t="shared" ref="I7:I8" si="1">+G7*H7</f>
        <v>1087500</v>
      </c>
    </row>
    <row r="8" spans="1:9" ht="30" x14ac:dyDescent="0.25">
      <c r="A8" s="13">
        <v>4</v>
      </c>
      <c r="B8" s="13">
        <v>4</v>
      </c>
      <c r="C8" s="17" t="s">
        <v>7</v>
      </c>
      <c r="D8" s="4" t="s">
        <v>8</v>
      </c>
      <c r="E8" s="5">
        <v>4132500</v>
      </c>
      <c r="G8">
        <v>95</v>
      </c>
      <c r="H8">
        <v>43500</v>
      </c>
      <c r="I8">
        <f t="shared" si="1"/>
        <v>4132500</v>
      </c>
    </row>
    <row r="9" spans="1:9" x14ac:dyDescent="0.25">
      <c r="A9" s="15"/>
      <c r="B9" s="15"/>
      <c r="C9" s="18"/>
      <c r="D9" s="9" t="s">
        <v>33</v>
      </c>
      <c r="E9" s="10">
        <f>SUM(E10:E12)</f>
        <v>8200000</v>
      </c>
      <c r="F9" s="2">
        <v>8200000</v>
      </c>
    </row>
    <row r="10" spans="1:9" ht="30" x14ac:dyDescent="0.25">
      <c r="A10" s="13">
        <v>5</v>
      </c>
      <c r="B10" s="13">
        <v>1</v>
      </c>
      <c r="C10" s="19" t="s">
        <v>9</v>
      </c>
      <c r="D10" s="7" t="s">
        <v>10</v>
      </c>
      <c r="E10" s="6">
        <v>3880000</v>
      </c>
      <c r="G10">
        <v>100</v>
      </c>
      <c r="H10">
        <v>39200</v>
      </c>
      <c r="I10">
        <f t="shared" ref="I10:I11" si="2">+G10*H10</f>
        <v>3920000</v>
      </c>
    </row>
    <row r="11" spans="1:9" ht="30" x14ac:dyDescent="0.25">
      <c r="A11" s="13">
        <v>6</v>
      </c>
      <c r="B11" s="13">
        <v>2</v>
      </c>
      <c r="C11" s="19" t="s">
        <v>5</v>
      </c>
      <c r="D11" s="7" t="s">
        <v>10</v>
      </c>
      <c r="E11" s="6">
        <v>2252000</v>
      </c>
      <c r="G11">
        <v>60</v>
      </c>
      <c r="H11">
        <v>39200</v>
      </c>
      <c r="I11">
        <f t="shared" si="2"/>
        <v>2352000</v>
      </c>
    </row>
    <row r="12" spans="1:9" ht="30" x14ac:dyDescent="0.25">
      <c r="A12" s="13">
        <v>7</v>
      </c>
      <c r="B12" s="13">
        <v>3</v>
      </c>
      <c r="C12" s="19" t="s">
        <v>7</v>
      </c>
      <c r="D12" s="7" t="s">
        <v>10</v>
      </c>
      <c r="E12" s="6">
        <f>1960000+108000</f>
        <v>2068000</v>
      </c>
      <c r="G12">
        <v>50</v>
      </c>
      <c r="H12">
        <v>39200</v>
      </c>
      <c r="I12">
        <f t="shared" ref="I12" si="3">+G12*H12</f>
        <v>1960000</v>
      </c>
    </row>
    <row r="13" spans="1:9" x14ac:dyDescent="0.25">
      <c r="A13" s="14"/>
      <c r="B13" s="14"/>
      <c r="C13" s="18"/>
      <c r="D13" s="9" t="s">
        <v>15</v>
      </c>
      <c r="E13" s="10">
        <f>SUM(E14:E17)</f>
        <v>10000000</v>
      </c>
      <c r="F13" s="2">
        <f>SUM(E14:E17)</f>
        <v>10000000</v>
      </c>
    </row>
    <row r="14" spans="1:9" ht="30" x14ac:dyDescent="0.25">
      <c r="A14" s="13">
        <v>8</v>
      </c>
      <c r="B14" s="13">
        <v>1</v>
      </c>
      <c r="C14" s="19" t="s">
        <v>12</v>
      </c>
      <c r="D14" s="4" t="s">
        <v>11</v>
      </c>
      <c r="E14" s="6">
        <v>2500000</v>
      </c>
      <c r="H14">
        <v>1500000</v>
      </c>
    </row>
    <row r="15" spans="1:9" ht="30" x14ac:dyDescent="0.25">
      <c r="A15" s="13">
        <v>9</v>
      </c>
      <c r="B15" s="13">
        <v>2</v>
      </c>
      <c r="C15" s="19" t="s">
        <v>6</v>
      </c>
      <c r="D15" s="4" t="s">
        <v>11</v>
      </c>
      <c r="E15" s="6">
        <v>2000000</v>
      </c>
    </row>
    <row r="16" spans="1:9" ht="30" x14ac:dyDescent="0.25">
      <c r="A16" s="13">
        <v>10</v>
      </c>
      <c r="B16" s="13">
        <v>3</v>
      </c>
      <c r="C16" s="19" t="s">
        <v>26</v>
      </c>
      <c r="D16" s="4" t="s">
        <v>11</v>
      </c>
      <c r="E16" s="6">
        <v>2100000</v>
      </c>
    </row>
    <row r="17" spans="1:8" ht="30" x14ac:dyDescent="0.25">
      <c r="A17" s="13">
        <v>11</v>
      </c>
      <c r="B17" s="13">
        <v>4</v>
      </c>
      <c r="C17" s="19" t="s">
        <v>9</v>
      </c>
      <c r="D17" s="4" t="s">
        <v>11</v>
      </c>
      <c r="E17" s="6">
        <v>3400000</v>
      </c>
      <c r="H17">
        <v>3500000</v>
      </c>
    </row>
    <row r="18" spans="1:8" x14ac:dyDescent="0.25">
      <c r="A18" s="14"/>
      <c r="B18" s="14"/>
      <c r="C18" s="18"/>
      <c r="D18" s="9" t="s">
        <v>16</v>
      </c>
      <c r="E18" s="10">
        <f>SUM(E19:E23)</f>
        <v>15000000</v>
      </c>
      <c r="F18" s="2">
        <f>SUM(E19:E23)</f>
        <v>15000000</v>
      </c>
    </row>
    <row r="19" spans="1:8" ht="30" x14ac:dyDescent="0.25">
      <c r="A19" s="13">
        <v>12</v>
      </c>
      <c r="B19" s="13">
        <v>1</v>
      </c>
      <c r="C19" s="19" t="s">
        <v>9</v>
      </c>
      <c r="D19" s="4" t="s">
        <v>13</v>
      </c>
      <c r="E19" s="6">
        <v>5000000</v>
      </c>
    </row>
    <row r="20" spans="1:8" ht="30" x14ac:dyDescent="0.25">
      <c r="A20" s="13">
        <v>13</v>
      </c>
      <c r="B20" s="13">
        <v>2</v>
      </c>
      <c r="C20" s="19" t="s">
        <v>12</v>
      </c>
      <c r="D20" s="4" t="s">
        <v>13</v>
      </c>
      <c r="E20" s="6">
        <v>2500000</v>
      </c>
      <c r="H20">
        <v>1200000</v>
      </c>
    </row>
    <row r="21" spans="1:8" ht="30" x14ac:dyDescent="0.25">
      <c r="A21" s="13">
        <v>14</v>
      </c>
      <c r="B21" s="13">
        <v>3</v>
      </c>
      <c r="C21" s="19" t="s">
        <v>26</v>
      </c>
      <c r="D21" s="4" t="s">
        <v>13</v>
      </c>
      <c r="E21" s="6">
        <v>1000000</v>
      </c>
    </row>
    <row r="22" spans="1:8" ht="30" x14ac:dyDescent="0.25">
      <c r="A22" s="13">
        <v>15</v>
      </c>
      <c r="B22" s="13">
        <v>4</v>
      </c>
      <c r="C22" s="19" t="s">
        <v>4</v>
      </c>
      <c r="D22" s="4" t="s">
        <v>30</v>
      </c>
      <c r="E22" s="6">
        <v>5000000</v>
      </c>
    </row>
    <row r="23" spans="1:8" ht="30" x14ac:dyDescent="0.25">
      <c r="A23" s="13">
        <v>16</v>
      </c>
      <c r="B23" s="13">
        <v>5</v>
      </c>
      <c r="C23" s="19" t="s">
        <v>24</v>
      </c>
      <c r="D23" s="4" t="s">
        <v>13</v>
      </c>
      <c r="E23" s="6">
        <v>1500000</v>
      </c>
    </row>
    <row r="24" spans="1:8" x14ac:dyDescent="0.25">
      <c r="A24" s="14"/>
      <c r="B24" s="14"/>
      <c r="C24" s="18"/>
      <c r="D24" s="9" t="s">
        <v>17</v>
      </c>
      <c r="E24" s="10">
        <f>SUM(E25:E36)</f>
        <v>15000000</v>
      </c>
      <c r="F24" s="2">
        <f>SUM(E25:E36)</f>
        <v>15000000</v>
      </c>
    </row>
    <row r="25" spans="1:8" x14ac:dyDescent="0.25">
      <c r="A25" s="13">
        <v>17</v>
      </c>
      <c r="B25" s="13">
        <v>1</v>
      </c>
      <c r="C25" s="19" t="s">
        <v>9</v>
      </c>
      <c r="D25" s="4" t="s">
        <v>18</v>
      </c>
      <c r="E25" s="6">
        <v>4000000</v>
      </c>
    </row>
    <row r="26" spans="1:8" x14ac:dyDescent="0.25">
      <c r="A26" s="13">
        <v>18</v>
      </c>
      <c r="B26" s="13">
        <v>2</v>
      </c>
      <c r="C26" s="19" t="s">
        <v>19</v>
      </c>
      <c r="D26" s="4" t="s">
        <v>18</v>
      </c>
      <c r="E26" s="6">
        <v>3000000</v>
      </c>
    </row>
    <row r="27" spans="1:8" x14ac:dyDescent="0.25">
      <c r="A27" s="13">
        <v>19</v>
      </c>
      <c r="B27" s="13">
        <v>3</v>
      </c>
      <c r="C27" s="19" t="s">
        <v>20</v>
      </c>
      <c r="D27" s="4" t="s">
        <v>18</v>
      </c>
      <c r="E27" s="6">
        <v>500000</v>
      </c>
    </row>
    <row r="28" spans="1:8" x14ac:dyDescent="0.25">
      <c r="A28" s="13">
        <v>20</v>
      </c>
      <c r="B28" s="13">
        <v>4</v>
      </c>
      <c r="C28" s="19" t="s">
        <v>21</v>
      </c>
      <c r="D28" s="4" t="s">
        <v>18</v>
      </c>
      <c r="E28" s="6">
        <v>1000000</v>
      </c>
    </row>
    <row r="29" spans="1:8" x14ac:dyDescent="0.25">
      <c r="A29" s="13">
        <v>21</v>
      </c>
      <c r="B29" s="13">
        <v>5</v>
      </c>
      <c r="C29" s="19" t="s">
        <v>22</v>
      </c>
      <c r="D29" s="4" t="s">
        <v>18</v>
      </c>
      <c r="E29" s="6">
        <v>500000</v>
      </c>
    </row>
    <row r="30" spans="1:8" x14ac:dyDescent="0.25">
      <c r="A30" s="13">
        <v>22</v>
      </c>
      <c r="B30" s="13">
        <v>6</v>
      </c>
      <c r="C30" s="19" t="s">
        <v>6</v>
      </c>
      <c r="D30" s="4" t="s">
        <v>18</v>
      </c>
      <c r="E30" s="6">
        <v>1000000</v>
      </c>
    </row>
    <row r="31" spans="1:8" x14ac:dyDescent="0.25">
      <c r="A31" s="13">
        <v>23</v>
      </c>
      <c r="B31" s="13">
        <v>7</v>
      </c>
      <c r="C31" s="19" t="s">
        <v>23</v>
      </c>
      <c r="D31" s="4" t="s">
        <v>18</v>
      </c>
      <c r="E31" s="6">
        <v>500000</v>
      </c>
    </row>
    <row r="32" spans="1:8" x14ac:dyDescent="0.25">
      <c r="A32" s="13">
        <v>24</v>
      </c>
      <c r="B32" s="13">
        <v>8</v>
      </c>
      <c r="C32" s="19" t="s">
        <v>24</v>
      </c>
      <c r="D32" s="4" t="s">
        <v>18</v>
      </c>
      <c r="E32" s="6">
        <v>1000000</v>
      </c>
    </row>
    <row r="33" spans="1:7" x14ac:dyDescent="0.25">
      <c r="A33" s="13">
        <v>25</v>
      </c>
      <c r="B33" s="13">
        <v>9</v>
      </c>
      <c r="C33" s="19" t="s">
        <v>25</v>
      </c>
      <c r="D33" s="4" t="s">
        <v>18</v>
      </c>
      <c r="E33" s="6">
        <v>500000</v>
      </c>
      <c r="G33">
        <v>68982755</v>
      </c>
    </row>
    <row r="34" spans="1:7" x14ac:dyDescent="0.25">
      <c r="A34" s="13">
        <v>26</v>
      </c>
      <c r="B34" s="13">
        <v>10</v>
      </c>
      <c r="C34" s="19" t="s">
        <v>26</v>
      </c>
      <c r="D34" s="4" t="s">
        <v>18</v>
      </c>
      <c r="E34" s="6">
        <v>1000000</v>
      </c>
    </row>
    <row r="35" spans="1:7" x14ac:dyDescent="0.25">
      <c r="A35" s="13">
        <v>27</v>
      </c>
      <c r="B35" s="13">
        <v>11</v>
      </c>
      <c r="C35" s="19" t="s">
        <v>27</v>
      </c>
      <c r="D35" s="4" t="s">
        <v>18</v>
      </c>
      <c r="E35" s="6">
        <v>1000000</v>
      </c>
    </row>
    <row r="36" spans="1:7" x14ac:dyDescent="0.25">
      <c r="A36" s="13">
        <v>28</v>
      </c>
      <c r="B36" s="13">
        <v>12</v>
      </c>
      <c r="C36" s="19" t="s">
        <v>28</v>
      </c>
      <c r="D36" s="4" t="s">
        <v>18</v>
      </c>
      <c r="E36" s="6">
        <v>1000000</v>
      </c>
    </row>
    <row r="37" spans="1:7" x14ac:dyDescent="0.25">
      <c r="A37" s="11"/>
      <c r="B37" s="11"/>
      <c r="C37" s="11"/>
      <c r="D37" s="12" t="s">
        <v>31</v>
      </c>
      <c r="E37" s="20">
        <f>SUM(E38)</f>
        <v>10000000</v>
      </c>
      <c r="F37" s="2">
        <f>SUM(E38:E41)</f>
        <v>83062755</v>
      </c>
    </row>
    <row r="38" spans="1:7" x14ac:dyDescent="0.25">
      <c r="A38" s="13">
        <v>29</v>
      </c>
      <c r="B38" s="13">
        <v>1</v>
      </c>
      <c r="C38" s="19" t="s">
        <v>9</v>
      </c>
      <c r="D38" s="4" t="s">
        <v>32</v>
      </c>
      <c r="E38" s="6">
        <v>10000000</v>
      </c>
    </row>
    <row r="39" spans="1:7" x14ac:dyDescent="0.25">
      <c r="A39" s="11"/>
      <c r="B39" s="11"/>
      <c r="C39" s="11"/>
      <c r="D39" s="12" t="s">
        <v>34</v>
      </c>
      <c r="E39" s="20">
        <v>2067000</v>
      </c>
      <c r="F39" s="2">
        <f>+E39</f>
        <v>2067000</v>
      </c>
    </row>
    <row r="40" spans="1:7" x14ac:dyDescent="0.25">
      <c r="A40" s="22">
        <v>30</v>
      </c>
      <c r="B40" s="22">
        <v>1</v>
      </c>
      <c r="C40" s="23" t="s">
        <v>36</v>
      </c>
      <c r="D40" s="24" t="s">
        <v>34</v>
      </c>
      <c r="E40" s="25">
        <v>2067000</v>
      </c>
    </row>
    <row r="41" spans="1:7" ht="15.75" x14ac:dyDescent="0.25">
      <c r="D41" s="26" t="s">
        <v>35</v>
      </c>
      <c r="E41" s="27">
        <f>E4+E9+E13+E18+E24+E37+E39</f>
        <v>68928755</v>
      </c>
      <c r="F41" s="2">
        <f>SUM(F4:F38)</f>
        <v>139924510</v>
      </c>
    </row>
    <row r="42" spans="1:7" x14ac:dyDescent="0.25">
      <c r="F42" s="2">
        <f>68928755-F43</f>
        <v>66861755</v>
      </c>
      <c r="G42" s="2">
        <f>F42-F41</f>
        <v>-73062755</v>
      </c>
    </row>
    <row r="43" spans="1:7" x14ac:dyDescent="0.25">
      <c r="F43">
        <v>2067000</v>
      </c>
    </row>
  </sheetData>
  <autoFilter ref="A3:E39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Plan X 03</cp:lastModifiedBy>
  <cp:lastPrinted>2017-03-21T20:14:17Z</cp:lastPrinted>
  <dcterms:created xsi:type="dcterms:W3CDTF">2017-03-17T21:12:46Z</dcterms:created>
  <dcterms:modified xsi:type="dcterms:W3CDTF">2017-03-21T20:18:56Z</dcterms:modified>
</cp:coreProperties>
</file>